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artupCosts" sheetId="1" r:id="rId1"/>
  </sheets>
  <definedNames>
    <definedName name="valuevx" localSheetId="0">StartupCosts!$A$1</definedName>
  </definedNames>
  <calcPr calcId="162913"/>
</workbook>
</file>

<file path=xl/calcChain.xml><?xml version="1.0" encoding="utf-8"?>
<calcChain xmlns="http://schemas.openxmlformats.org/spreadsheetml/2006/main">
  <c r="D84" i="1" l="1"/>
  <c r="D86" i="1" s="1"/>
  <c r="C84" i="1"/>
  <c r="C86" i="1" s="1"/>
  <c r="C88" i="1" s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84" i="1" s="1"/>
  <c r="E86" i="1" s="1"/>
  <c r="D55" i="1"/>
  <c r="D88" i="1" s="1"/>
  <c r="C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55" i="1" s="1"/>
  <c r="C20" i="1"/>
  <c r="C90" i="1" s="1"/>
  <c r="E18" i="1"/>
  <c r="D18" i="1"/>
  <c r="C18" i="1"/>
  <c r="E17" i="1"/>
  <c r="E16" i="1"/>
  <c r="D14" i="1"/>
  <c r="C14" i="1"/>
  <c r="E13" i="1"/>
  <c r="E12" i="1"/>
  <c r="E11" i="1"/>
  <c r="E14" i="1" s="1"/>
  <c r="D8" i="1"/>
  <c r="D20" i="1" s="1"/>
  <c r="C8" i="1"/>
  <c r="E7" i="1"/>
  <c r="E6" i="1"/>
  <c r="E5" i="1"/>
  <c r="E8" i="1" s="1"/>
  <c r="D90" i="1" l="1"/>
  <c r="E20" i="1"/>
  <c r="E88" i="1"/>
  <c r="E90" i="1" l="1"/>
</calcChain>
</file>

<file path=xl/sharedStrings.xml><?xml version="1.0" encoding="utf-8"?>
<sst xmlns="http://schemas.openxmlformats.org/spreadsheetml/2006/main" count="157" uniqueCount="147">
  <si>
    <t>[Business Name]</t>
  </si>
  <si>
    <t>Startup Costs Worksheet</t>
  </si>
  <si>
    <t>FUNDING</t>
  </si>
  <si>
    <t>Estimated</t>
  </si>
  <si>
    <t>Actual</t>
  </si>
  <si>
    <t>Under/(Over)</t>
  </si>
  <si>
    <t>Investor Funding</t>
  </si>
  <si>
    <t>{42}</t>
  </si>
  <si>
    <t>Owner 1</t>
  </si>
  <si>
    <t>Owner 2</t>
  </si>
  <si>
    <t>← Amount to be contributed by an owner</t>
  </si>
  <si>
    <t>Other</t>
  </si>
  <si>
    <t>← Add above this line. Other Investor Funding (minority owners, etc)</t>
  </si>
  <si>
    <t>Total Investment</t>
  </si>
  <si>
    <t>Loans</t>
  </si>
  <si>
    <t>Bank Loan 1</t>
  </si>
  <si>
    <t>← Funds available from Bank Loans</t>
  </si>
  <si>
    <t>Bank Loan 2</t>
  </si>
  <si>
    <t>Non Bank Loan 1</t>
  </si>
  <si>
    <t>← Add above this line. Funds available from other types of loans</t>
  </si>
  <si>
    <t>Total Loans</t>
  </si>
  <si>
    <t>Other Funding</t>
  </si>
  <si>
    <t>Grant 1</t>
  </si>
  <si>
    <t>← Funds from other sources such as Government grants.</t>
  </si>
  <si>
    <t>← Add above this line. Funds from any other sources.</t>
  </si>
  <si>
    <t>Total Other Funding</t>
  </si>
  <si>
    <t>Total FUNDING</t>
  </si>
  <si>
    <t>← Total Available Funds for Startup</t>
  </si>
  <si>
    <t>COSTS</t>
  </si>
  <si>
    <t>Fixed Costs</t>
  </si>
  <si>
    <t>Advertising for Opening</t>
  </si>
  <si>
    <t>← Initial advertising push.  May include Grand Openings, Open Houses, etc.</t>
  </si>
  <si>
    <t>Basic Website</t>
  </si>
  <si>
    <t>← Design and creation of a basic website</t>
  </si>
  <si>
    <t>Brand Development</t>
  </si>
  <si>
    <t>← Creation of a Name, Logo and theme</t>
  </si>
  <si>
    <t>Building Down Payment</t>
  </si>
  <si>
    <t>← Down payment for the purchase of a building/land</t>
  </si>
  <si>
    <t>Building Improvements/Remodeling</t>
  </si>
  <si>
    <t>← Sometimes referred to as Leasehold Improvements</t>
  </si>
  <si>
    <t>Business Cards/Stationery</t>
  </si>
  <si>
    <t>← Business cards, letterhead, flyers, brochures, menus, etc.</t>
  </si>
  <si>
    <t>Business Entity</t>
  </si>
  <si>
    <t>← Creation of a business entity such as a Partnership, LLC or Corporation.</t>
  </si>
  <si>
    <t>Business Licenses/Permits</t>
  </si>
  <si>
    <t>← City license, health permits, liquor permits, safety licenses, etc.</t>
  </si>
  <si>
    <t>Computer Hardware/Software</t>
  </si>
  <si>
    <t>← Computers, printers, back up drives, networking hardware, software</t>
  </si>
  <si>
    <t>Decorating</t>
  </si>
  <si>
    <t>← Plants, pictures, window treatments, etc.</t>
  </si>
  <si>
    <t>Franchise Start Up Fees</t>
  </si>
  <si>
    <t xml:space="preserve">← One time franchise startup fees </t>
  </si>
  <si>
    <t>Internet Setup Deposit</t>
  </si>
  <si>
    <t>← Basic deposit on internet service and associated hardware</t>
  </si>
  <si>
    <t>Lease Security Deposit</t>
  </si>
  <si>
    <t>← Deposit for lease of a building</t>
  </si>
  <si>
    <t>Legal/Professional Fees</t>
  </si>
  <si>
    <t>← Legal, accounting, etc.</t>
  </si>
  <si>
    <t>Machines &amp; Equipment</t>
  </si>
  <si>
    <t>← Scales, copiers, fax machines, dollies, packing machines, etc. Depends on your business.</t>
  </si>
  <si>
    <t>Office Furniture/Fixtures</t>
  </si>
  <si>
    <t>← Cubicles, desks, chairs, counters, display cases, storage racks</t>
  </si>
  <si>
    <t>Operating Cash (Working Capital)</t>
  </si>
  <si>
    <t>← Cash reserve for normal business operations</t>
  </si>
  <si>
    <t>Point of Sale Hardware/Software</t>
  </si>
  <si>
    <t>← cash drawers, point of sale software, receipt printers, bar code scanners, credit card machines</t>
  </si>
  <si>
    <t>Prepaid Insurance</t>
  </si>
  <si>
    <t>← Certain types of insurance must be prepaid</t>
  </si>
  <si>
    <t>Public Utilities Deposits</t>
  </si>
  <si>
    <t>← Deposit for public utilities such as water, gas and electricity.</t>
  </si>
  <si>
    <t>Reserve for Contingencies</t>
  </si>
  <si>
    <t>← Desired amount of cash to be held in reserve for unforeseen costs and issues</t>
  </si>
  <si>
    <t>Security System Installation</t>
  </si>
  <si>
    <t>← Purchase and installation of a security system (if needed)</t>
  </si>
  <si>
    <t>Setup, installation and consulting fees</t>
  </si>
  <si>
    <t xml:space="preserve">← Fees for consultants (Business, IT, Marketing) and setup of computers, equipment, etc. </t>
  </si>
  <si>
    <t>Signage</t>
  </si>
  <si>
    <t>← This would include store front, window, door and street signs.</t>
  </si>
  <si>
    <t>Starting Inventory</t>
  </si>
  <si>
    <t>← Inventory required to open your doors</t>
  </si>
  <si>
    <t>Telephone</t>
  </si>
  <si>
    <t>← Includes Cell Phones</t>
  </si>
  <si>
    <t>Tools &amp; Supplies</t>
  </si>
  <si>
    <t>← Includes office suppliers, cleaning supplies, etc.</t>
  </si>
  <si>
    <t>Travel</t>
  </si>
  <si>
    <t>← May include travel to visit suppliers or distributors.</t>
  </si>
  <si>
    <t>Truck &amp; Vehicle</t>
  </si>
  <si>
    <t>← Include any equipment or vehicles for any significant warehousing needs (forklifts, dollies, pallet jacks)</t>
  </si>
  <si>
    <t>Other 1 (specify)</t>
  </si>
  <si>
    <t>← Include lines items specific to your business.</t>
  </si>
  <si>
    <t>Other 2 (specify)</t>
  </si>
  <si>
    <t>← Add new lines above this line</t>
  </si>
  <si>
    <t>[42]</t>
  </si>
  <si>
    <t>Total Fixed Costs</t>
  </si>
  <si>
    <t>Average Monthly Costs</t>
  </si>
  <si>
    <t>Advertising (print, broadcast and Internet)</t>
  </si>
  <si>
    <t>← Ongoing advertising and promotion costs</t>
  </si>
  <si>
    <t>Business Insurance</t>
  </si>
  <si>
    <t>← Business insurance costs including building, inventory and liability.</t>
  </si>
  <si>
    <t>Business Vehicle Insurance</t>
  </si>
  <si>
    <t>← Insurance for your company vehicles</t>
  </si>
  <si>
    <t>Employee Salaries and Commissions</t>
  </si>
  <si>
    <t>← Do not forget to include any costs for employee benefits</t>
  </si>
  <si>
    <t>Equipment Lease Payments</t>
  </si>
  <si>
    <t>← Payments for equipment that is leased</t>
  </si>
  <si>
    <t>Inventory, raw materials, parts</t>
  </si>
  <si>
    <t>← Ongoing purchase of inventory and raw materials to keep your business running</t>
  </si>
  <si>
    <t>Franchise Fee</t>
  </si>
  <si>
    <t>← Monthly franchise fees such as percentage of sales and marketing co-op fees.</t>
  </si>
  <si>
    <t>Health Insurance</t>
  </si>
  <si>
    <t>← May be for the owners or all employees.</t>
  </si>
  <si>
    <t>Internet Connection</t>
  </si>
  <si>
    <t>← Fee for having an internet connection to your building.</t>
  </si>
  <si>
    <t>Loan and Credit Card Interest &amp; Principal</t>
  </si>
  <si>
    <t>← Interest and principal payments on any loans or credit cards.</t>
  </si>
  <si>
    <t>Legal/Accounting Fees</t>
  </si>
  <si>
    <t>← On going fees for taxes, payroll or other legal issues.</t>
  </si>
  <si>
    <t>Merchant Account Fees</t>
  </si>
  <si>
    <t>← Fees for maintaining a merchant account (ability to accept and process credit and debit cards)</t>
  </si>
  <si>
    <t>Miscellaneous Expenses</t>
  </si>
  <si>
    <t>← Other miscellaneous costs associated with your business</t>
  </si>
  <si>
    <t>Mortgage Payments</t>
  </si>
  <si>
    <t>← Mortgage payments for land or buildings you have purchased</t>
  </si>
  <si>
    <t>Lease Payment</t>
  </si>
  <si>
    <t>← Lease payment if you are leasing your facilities</t>
  </si>
  <si>
    <t>Owner Salary</t>
  </si>
  <si>
    <t>← Don't forget contributions to retirement plans or HSAs.</t>
  </si>
  <si>
    <t>Payroll taxes or Self-employment tax</t>
  </si>
  <si>
    <t>← Self Employment and payroll taxes can add up and often have to be paid quarterly.</t>
  </si>
  <si>
    <t>Postage/Shipping Costs</t>
  </si>
  <si>
    <t>← Includes shipping fees as well as packing supplies (boxes, filler, paper, tape)</t>
  </si>
  <si>
    <t>Security System Monthly Payment</t>
  </si>
  <si>
    <t>← Monthly fee for maintaining an alarm system.</t>
  </si>
  <si>
    <t>Supplies</t>
  </si>
  <si>
    <t>← Any and all supplies including inks, toner, cleaning, paper towels, toilet paper, etc.</t>
  </si>
  <si>
    <t>← Also includes cell phones</t>
  </si>
  <si>
    <t>← Travel such as site visits, sales calls, customer meetings.</t>
  </si>
  <si>
    <t>Public Utilities</t>
  </si>
  <si>
    <t>← Water, gas, electricity, telephone</t>
  </si>
  <si>
    <t>Website Hosting/Maintenance</t>
  </si>
  <si>
    <t>← Monthly fee for having your website hosted and maintained by a 3rd party</t>
  </si>
  <si>
    <t>Total Average Monthly Costs</t>
  </si>
  <si>
    <t>x Number of Months</t>
  </si>
  <si>
    <t>← Insert the estimated number of months until your company will have enough income to sustain itself.</t>
  </si>
  <si>
    <t>Total Monthly Costs</t>
  </si>
  <si>
    <t>Total COSTS</t>
  </si>
  <si>
    <t>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</si>
</sst>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19" x14ac:knownFonts="1">
    <font>
      <sz val="10"/>
      <color rgb="FF000000"/>
      <name val="Arial"/>
    </font>
    <font>
      <b/>
      <sz val="16"/>
      <color rgb="FF000000"/>
      <name val="Arial"/>
    </font>
    <font>
      <sz val="10"/>
      <name val="Arial"/>
    </font>
    <font>
      <b/>
      <sz val="20"/>
      <color rgb="FF3B4E87"/>
      <name val="Arial"/>
    </font>
    <font>
      <b/>
      <sz val="16"/>
      <color rgb="FF999999"/>
      <name val="Arial"/>
    </font>
    <font>
      <b/>
      <sz val="14"/>
      <color rgb="FF999999"/>
      <name val="Arial"/>
    </font>
    <font>
      <sz val="8"/>
      <color rgb="FF969696"/>
      <name val="Arial"/>
    </font>
    <font>
      <b/>
      <sz val="12"/>
      <color rgb="FFFFFFFF"/>
      <name val="Arial"/>
    </font>
    <font>
      <sz val="10"/>
      <name val="Arial"/>
    </font>
    <font>
      <sz val="10"/>
      <color rgb="FF3C78D8"/>
      <name val="Arial"/>
    </font>
    <font>
      <b/>
      <sz val="10"/>
      <color rgb="FF000000"/>
      <name val="Arial"/>
    </font>
    <font>
      <sz val="6"/>
      <color rgb="FFFFFFFF"/>
      <name val="Arial"/>
    </font>
    <font>
      <u/>
      <sz val="10"/>
      <color rgb="FF0000FF"/>
      <name val="Arial"/>
    </font>
    <font>
      <b/>
      <sz val="10"/>
      <color rgb="FF3C78D8"/>
      <name val="Arial"/>
    </font>
    <font>
      <sz val="10"/>
      <color rgb="FF3B4E87"/>
      <name val="Arial"/>
    </font>
    <font>
      <sz val="10"/>
      <color rgb="FF3B4E87"/>
      <name val="Arial"/>
    </font>
    <font>
      <b/>
      <sz val="12"/>
      <color rgb="FF000000"/>
      <name val="Arial"/>
    </font>
    <font>
      <b/>
      <sz val="10"/>
      <color rgb="FF3B4E87"/>
      <name val="Arial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688"/>
        <bgColor rgb="FF009688"/>
      </patternFill>
    </fill>
    <fill>
      <patternFill patternType="solid">
        <fgColor rgb="FF223D54"/>
        <bgColor rgb="FF223D5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2" borderId="1" xfId="0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9" fillId="0" borderId="0" xfId="0" applyFont="1" applyAlignment="1"/>
    <xf numFmtId="0" fontId="2" fillId="0" borderId="3" xfId="0" applyFont="1" applyBorder="1"/>
    <xf numFmtId="0" fontId="11" fillId="0" borderId="2" xfId="0" applyFont="1" applyBorder="1" applyAlignment="1">
      <alignment horizontal="right"/>
    </xf>
    <xf numFmtId="0" fontId="12" fillId="0" borderId="0" xfId="0" applyFont="1" applyAlignment="1"/>
    <xf numFmtId="0" fontId="0" fillId="0" borderId="4" xfId="0" applyFont="1" applyBorder="1" applyAlignment="1"/>
    <xf numFmtId="164" fontId="0" fillId="0" borderId="5" xfId="0" applyNumberFormat="1" applyFont="1" applyBorder="1" applyAlignment="1"/>
    <xf numFmtId="164" fontId="0" fillId="0" borderId="6" xfId="0" applyNumberFormat="1" applyFont="1" applyBorder="1" applyAlignment="1">
      <alignment horizontal="right"/>
    </xf>
    <xf numFmtId="0" fontId="13" fillId="0" borderId="0" xfId="0" applyFont="1" applyAlignment="1"/>
    <xf numFmtId="0" fontId="0" fillId="0" borderId="0" xfId="0" applyFont="1" applyAlignment="1"/>
    <xf numFmtId="0" fontId="14" fillId="0" borderId="0" xfId="0" applyFont="1" applyAlignment="1"/>
    <xf numFmtId="0" fontId="0" fillId="0" borderId="7" xfId="0" applyFont="1" applyBorder="1" applyAlignment="1"/>
    <xf numFmtId="164" fontId="0" fillId="0" borderId="5" xfId="0" applyNumberFormat="1" applyFont="1" applyBorder="1" applyAlignment="1"/>
    <xf numFmtId="164" fontId="0" fillId="0" borderId="8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4" fontId="10" fillId="0" borderId="2" xfId="0" applyNumberFormat="1" applyFont="1" applyBorder="1" applyAlignment="1"/>
    <xf numFmtId="0" fontId="15" fillId="0" borderId="0" xfId="0" applyFont="1"/>
    <xf numFmtId="0" fontId="2" fillId="0" borderId="1" xfId="0" applyFont="1" applyBorder="1"/>
    <xf numFmtId="0" fontId="0" fillId="0" borderId="1" xfId="0" applyFont="1" applyBorder="1" applyAlignment="1"/>
    <xf numFmtId="164" fontId="7" fillId="3" borderId="2" xfId="0" applyNumberFormat="1" applyFont="1" applyFill="1" applyBorder="1" applyAlignment="1"/>
    <xf numFmtId="164" fontId="16" fillId="0" borderId="2" xfId="0" applyNumberFormat="1" applyFont="1" applyBorder="1" applyAlignment="1"/>
    <xf numFmtId="0" fontId="2" fillId="0" borderId="2" xfId="0" applyFont="1" applyBorder="1"/>
    <xf numFmtId="0" fontId="14" fillId="0" borderId="0" xfId="0" applyFont="1" applyAlignment="1"/>
    <xf numFmtId="0" fontId="17" fillId="0" borderId="0" xfId="0" applyFont="1" applyAlignment="1"/>
    <xf numFmtId="0" fontId="10" fillId="0" borderId="0" xfId="0" applyFont="1" applyAlignment="1"/>
    <xf numFmtId="0" fontId="18" fillId="0" borderId="0" xfId="0" applyFont="1" applyAlignment="1"/>
    <xf numFmtId="164" fontId="10" fillId="0" borderId="3" xfId="0" applyNumberFormat="1" applyFont="1" applyBorder="1" applyAlignment="1"/>
    <xf numFmtId="0" fontId="10" fillId="0" borderId="7" xfId="0" applyFont="1" applyBorder="1" applyAlignment="1">
      <alignment horizontal="right"/>
    </xf>
    <xf numFmtId="0" fontId="2" fillId="0" borderId="8" xfId="0" applyFont="1" applyBorder="1"/>
    <xf numFmtId="0" fontId="10" fillId="0" borderId="0" xfId="0" applyFont="1" applyAlignment="1">
      <alignment horizontal="left"/>
    </xf>
    <xf numFmtId="0" fontId="0" fillId="0" borderId="0" xfId="0" applyFont="1" applyAlignment="1"/>
    <xf numFmtId="0" fontId="7" fillId="3" borderId="2" xfId="0" applyFont="1" applyFill="1" applyBorder="1" applyAlignment="1">
      <alignment horizontal="left"/>
    </xf>
    <xf numFmtId="0" fontId="8" fillId="0" borderId="2" xfId="0" applyFont="1" applyBorder="1"/>
    <xf numFmtId="0" fontId="7" fillId="2" borderId="1" xfId="0" applyFont="1" applyFill="1" applyBorder="1" applyAlignment="1">
      <alignment horizontal="left"/>
    </xf>
    <xf numFmtId="0" fontId="8" fillId="0" borderId="1" xfId="0" applyFont="1" applyBorder="1"/>
    <xf numFmtId="0" fontId="10" fillId="0" borderId="2" xfId="0" applyFont="1" applyBorder="1" applyAlignment="1">
      <alignment horizontal="left"/>
    </xf>
  </cellXfs>
  <cellStyles count="1">
    <cellStyle name="Normal" xfId="0" builtinId="0"/>
  </cellStyles>
  <dxfs count="3">
    <dxf>
      <font>
        <b/>
        <color rgb="FFFFFFFF"/>
      </font>
      <fill>
        <patternFill patternType="solid">
          <fgColor rgb="FF0B5394"/>
          <bgColor rgb="FF0B5394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upmetrics.co/cta/help?utm_source=startup-costs-worksheet&amp;utm_medium=create-startup-cost&amp;utm_campaign=down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4648200</xdr:colOff>
      <xdr:row>0</xdr:row>
      <xdr:rowOff>190499</xdr:rowOff>
    </xdr:from>
    <xdr:to>
      <xdr:col>12</xdr:col>
      <xdr:colOff>600073</xdr:colOff>
      <xdr:row>34</xdr:row>
      <xdr:rowOff>122768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190499"/>
          <a:ext cx="5619748" cy="572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91"/>
  <sheetViews>
    <sheetView showGridLines="0" tabSelected="1" workbookViewId="0">
      <selection activeCell="G16" sqref="G16"/>
    </sheetView>
  </sheetViews>
  <sheetFormatPr defaultColWidth="14.42578125" defaultRowHeight="15.75" customHeight="1" x14ac:dyDescent="0.2"/>
  <cols>
    <col min="1" max="1" width="7.140625" customWidth="1"/>
    <col min="2" max="2" width="38" customWidth="1"/>
    <col min="3" max="5" width="16.42578125" customWidth="1"/>
    <col min="6" max="6" width="12.28515625" customWidth="1"/>
    <col min="7" max="7" width="73.85546875" customWidth="1"/>
    <col min="8" max="8" width="13.42578125" customWidth="1"/>
  </cols>
  <sheetData>
    <row r="1" spans="1:8" ht="26.25" customHeight="1" x14ac:dyDescent="0.2">
      <c r="A1" s="1" t="s">
        <v>0</v>
      </c>
      <c r="B1" s="1"/>
      <c r="C1" s="2"/>
      <c r="D1" s="3"/>
      <c r="E1" s="4" t="s">
        <v>1</v>
      </c>
      <c r="F1" s="2"/>
      <c r="G1" s="5"/>
      <c r="H1" s="6"/>
    </row>
    <row r="2" spans="1:8" ht="12.75" x14ac:dyDescent="0.2">
      <c r="A2" s="2"/>
      <c r="B2" s="2"/>
      <c r="C2" s="2"/>
      <c r="D2" s="2"/>
      <c r="E2" s="2"/>
      <c r="F2" s="2"/>
      <c r="G2" s="7"/>
      <c r="H2" s="8"/>
    </row>
    <row r="3" spans="1:8" x14ac:dyDescent="0.25">
      <c r="A3" s="43" t="s">
        <v>2</v>
      </c>
      <c r="B3" s="44"/>
      <c r="C3" s="9" t="s">
        <v>3</v>
      </c>
      <c r="D3" s="9" t="s">
        <v>4</v>
      </c>
      <c r="E3" s="9" t="s">
        <v>5</v>
      </c>
      <c r="F3" s="2"/>
      <c r="G3" s="10"/>
      <c r="H3" s="11"/>
    </row>
    <row r="4" spans="1:8" ht="12.75" x14ac:dyDescent="0.2">
      <c r="A4" s="45" t="s">
        <v>6</v>
      </c>
      <c r="B4" s="42"/>
      <c r="C4" s="12"/>
      <c r="D4" s="12"/>
      <c r="E4" s="13" t="s">
        <v>7</v>
      </c>
      <c r="F4" s="2"/>
      <c r="G4" s="14"/>
      <c r="H4" s="2"/>
    </row>
    <row r="5" spans="1:8" ht="12.75" x14ac:dyDescent="0.2">
      <c r="A5" s="2"/>
      <c r="B5" s="15" t="s">
        <v>8</v>
      </c>
      <c r="C5" s="16">
        <v>10000</v>
      </c>
      <c r="D5" s="16">
        <v>9600</v>
      </c>
      <c r="E5" s="17">
        <f t="shared" ref="E5:E7" si="0">IF(D5="","",C5-D5)</f>
        <v>400</v>
      </c>
      <c r="F5" s="2"/>
      <c r="G5" s="18"/>
      <c r="H5" s="19"/>
    </row>
    <row r="6" spans="1:8" ht="12.75" x14ac:dyDescent="0.2">
      <c r="A6" s="2"/>
      <c r="B6" s="15" t="s">
        <v>9</v>
      </c>
      <c r="C6" s="16">
        <v>5000</v>
      </c>
      <c r="D6" s="16">
        <v>5500</v>
      </c>
      <c r="E6" s="17">
        <f t="shared" si="0"/>
        <v>-500</v>
      </c>
      <c r="F6" s="2"/>
      <c r="G6" s="20" t="s">
        <v>10</v>
      </c>
      <c r="H6" s="2"/>
    </row>
    <row r="7" spans="1:8" ht="12.75" x14ac:dyDescent="0.2">
      <c r="A7" s="2"/>
      <c r="B7" s="21" t="s">
        <v>11</v>
      </c>
      <c r="C7" s="22"/>
      <c r="D7" s="22"/>
      <c r="E7" s="23" t="str">
        <f t="shared" si="0"/>
        <v/>
      </c>
      <c r="F7" s="2"/>
      <c r="G7" s="20" t="s">
        <v>12</v>
      </c>
      <c r="H7" s="19"/>
    </row>
    <row r="8" spans="1:8" ht="12.75" x14ac:dyDescent="0.2">
      <c r="A8" s="2"/>
      <c r="B8" s="24" t="s">
        <v>13</v>
      </c>
      <c r="C8" s="25">
        <f t="shared" ref="C8:D8" si="1">SUM(C4:C7)</f>
        <v>15000</v>
      </c>
      <c r="D8" s="25">
        <f t="shared" si="1"/>
        <v>15100</v>
      </c>
      <c r="E8" s="25">
        <f>SUM(E5:E7)</f>
        <v>-100</v>
      </c>
      <c r="F8" s="2"/>
      <c r="G8" s="26"/>
      <c r="H8" s="2"/>
    </row>
    <row r="9" spans="1:8" ht="12.75" x14ac:dyDescent="0.2">
      <c r="A9" s="2"/>
      <c r="B9" s="2"/>
      <c r="C9" s="2"/>
      <c r="D9" s="2"/>
      <c r="E9" s="2"/>
      <c r="F9" s="2"/>
      <c r="G9" s="26"/>
      <c r="H9" s="2"/>
    </row>
    <row r="10" spans="1:8" ht="12.75" x14ac:dyDescent="0.2">
      <c r="A10" s="39" t="s">
        <v>14</v>
      </c>
      <c r="B10" s="40"/>
      <c r="C10" s="27"/>
      <c r="D10" s="27"/>
      <c r="E10" s="2"/>
      <c r="F10" s="2"/>
      <c r="G10" s="26"/>
      <c r="H10" s="2"/>
    </row>
    <row r="11" spans="1:8" ht="12.75" x14ac:dyDescent="0.2">
      <c r="A11" s="2"/>
      <c r="B11" s="15" t="s">
        <v>15</v>
      </c>
      <c r="C11" s="22"/>
      <c r="D11" s="22"/>
      <c r="E11" s="17" t="str">
        <f t="shared" ref="E11:E13" si="2">IF(D11="","",C11-D11)</f>
        <v/>
      </c>
      <c r="F11" s="2"/>
      <c r="G11" s="20" t="s">
        <v>16</v>
      </c>
      <c r="H11" s="19"/>
    </row>
    <row r="12" spans="1:8" ht="12.75" x14ac:dyDescent="0.2">
      <c r="A12" s="2"/>
      <c r="B12" s="15" t="s">
        <v>17</v>
      </c>
      <c r="C12" s="22"/>
      <c r="D12" s="22"/>
      <c r="E12" s="17" t="str">
        <f t="shared" si="2"/>
        <v/>
      </c>
      <c r="F12" s="2"/>
      <c r="G12" s="26"/>
      <c r="H12" s="2"/>
    </row>
    <row r="13" spans="1:8" ht="12.75" x14ac:dyDescent="0.2">
      <c r="A13" s="2"/>
      <c r="B13" s="21" t="s">
        <v>18</v>
      </c>
      <c r="C13" s="22"/>
      <c r="D13" s="22"/>
      <c r="E13" s="23" t="str">
        <f t="shared" si="2"/>
        <v/>
      </c>
      <c r="F13" s="2"/>
      <c r="G13" s="20" t="s">
        <v>19</v>
      </c>
      <c r="H13" s="19"/>
    </row>
    <row r="14" spans="1:8" ht="12.75" x14ac:dyDescent="0.2">
      <c r="A14" s="2"/>
      <c r="B14" s="24" t="s">
        <v>20</v>
      </c>
      <c r="C14" s="25">
        <f t="shared" ref="C14:D14" si="3">SUM(C10:C13)</f>
        <v>0</v>
      </c>
      <c r="D14" s="25">
        <f t="shared" si="3"/>
        <v>0</v>
      </c>
      <c r="E14" s="25">
        <f>SUM(E11:E13)</f>
        <v>0</v>
      </c>
      <c r="F14" s="2"/>
      <c r="G14" s="26"/>
      <c r="H14" s="2"/>
    </row>
    <row r="15" spans="1:8" ht="12.75" x14ac:dyDescent="0.2">
      <c r="A15" s="39" t="s">
        <v>21</v>
      </c>
      <c r="B15" s="40"/>
      <c r="C15" s="27"/>
      <c r="D15" s="27"/>
      <c r="E15" s="2"/>
      <c r="F15" s="2"/>
      <c r="G15" s="26"/>
      <c r="H15" s="2"/>
    </row>
    <row r="16" spans="1:8" ht="12.75" x14ac:dyDescent="0.2">
      <c r="A16" s="2"/>
      <c r="B16" s="15" t="s">
        <v>22</v>
      </c>
      <c r="C16" s="22"/>
      <c r="D16" s="22"/>
      <c r="E16" s="17" t="str">
        <f t="shared" ref="E16:E17" si="4">IF(D16="","",C16-D16)</f>
        <v/>
      </c>
      <c r="F16" s="2"/>
      <c r="G16" s="20" t="s">
        <v>23</v>
      </c>
      <c r="H16" s="19"/>
    </row>
    <row r="17" spans="1:8" ht="12.75" x14ac:dyDescent="0.2">
      <c r="A17" s="2"/>
      <c r="B17" s="21" t="s">
        <v>11</v>
      </c>
      <c r="C17" s="22"/>
      <c r="D17" s="22"/>
      <c r="E17" s="23" t="str">
        <f t="shared" si="4"/>
        <v/>
      </c>
      <c r="F17" s="2"/>
      <c r="G17" s="20" t="s">
        <v>24</v>
      </c>
      <c r="H17" s="19"/>
    </row>
    <row r="18" spans="1:8" ht="12.75" x14ac:dyDescent="0.2">
      <c r="A18" s="2"/>
      <c r="B18" s="24" t="s">
        <v>25</v>
      </c>
      <c r="C18" s="25">
        <f t="shared" ref="C18:E18" si="5">SUM(C15:C17)</f>
        <v>0</v>
      </c>
      <c r="D18" s="25">
        <f t="shared" si="5"/>
        <v>0</v>
      </c>
      <c r="E18" s="25">
        <f t="shared" si="5"/>
        <v>0</v>
      </c>
      <c r="F18" s="2"/>
      <c r="G18" s="26"/>
      <c r="H18" s="2"/>
    </row>
    <row r="19" spans="1:8" ht="12.75" x14ac:dyDescent="0.2">
      <c r="A19" s="28"/>
      <c r="B19" s="28"/>
      <c r="C19" s="27"/>
      <c r="D19" s="27"/>
      <c r="E19" s="28"/>
      <c r="F19" s="2"/>
      <c r="G19" s="26"/>
      <c r="H19" s="2"/>
    </row>
    <row r="20" spans="1:8" x14ac:dyDescent="0.25">
      <c r="A20" s="41" t="s">
        <v>26</v>
      </c>
      <c r="B20" s="42"/>
      <c r="C20" s="29">
        <f t="shared" ref="C20:E20" si="6">C8+C14+C18</f>
        <v>15000</v>
      </c>
      <c r="D20" s="29">
        <f t="shared" si="6"/>
        <v>15100</v>
      </c>
      <c r="E20" s="30">
        <f t="shared" si="6"/>
        <v>-100</v>
      </c>
      <c r="F20" s="2"/>
      <c r="G20" s="20" t="s">
        <v>27</v>
      </c>
      <c r="H20" s="19"/>
    </row>
    <row r="21" spans="1:8" ht="12.75" x14ac:dyDescent="0.2">
      <c r="A21" s="2"/>
      <c r="B21" s="2"/>
      <c r="C21" s="2"/>
      <c r="D21" s="2"/>
      <c r="E21" s="2"/>
      <c r="F21" s="2"/>
      <c r="G21" s="26"/>
      <c r="H21" s="2"/>
    </row>
    <row r="22" spans="1:8" x14ac:dyDescent="0.25">
      <c r="A22" s="43" t="s">
        <v>28</v>
      </c>
      <c r="B22" s="44"/>
      <c r="C22" s="9" t="s">
        <v>3</v>
      </c>
      <c r="D22" s="9" t="s">
        <v>4</v>
      </c>
      <c r="E22" s="9" t="s">
        <v>5</v>
      </c>
      <c r="F22" s="2"/>
      <c r="G22" s="26"/>
      <c r="H22" s="2"/>
    </row>
    <row r="23" spans="1:8" ht="12.75" x14ac:dyDescent="0.2">
      <c r="A23" s="45" t="s">
        <v>29</v>
      </c>
      <c r="B23" s="42"/>
      <c r="C23" s="12"/>
      <c r="D23" s="12"/>
      <c r="E23" s="31"/>
      <c r="F23" s="2"/>
      <c r="G23" s="26"/>
      <c r="H23" s="2"/>
    </row>
    <row r="24" spans="1:8" ht="12.75" x14ac:dyDescent="0.2">
      <c r="A24" s="2"/>
      <c r="B24" s="15" t="s">
        <v>30</v>
      </c>
      <c r="C24" s="22"/>
      <c r="D24" s="22"/>
      <c r="E24" s="17" t="str">
        <f t="shared" ref="E24:E54" si="7">IF(D24="","",C24-D24)</f>
        <v/>
      </c>
      <c r="F24" s="2"/>
      <c r="G24" s="20" t="s">
        <v>31</v>
      </c>
      <c r="H24" s="19"/>
    </row>
    <row r="25" spans="1:8" ht="12.75" x14ac:dyDescent="0.2">
      <c r="A25" s="2"/>
      <c r="B25" s="15" t="s">
        <v>32</v>
      </c>
      <c r="C25" s="22"/>
      <c r="D25" s="22"/>
      <c r="E25" s="17" t="str">
        <f t="shared" si="7"/>
        <v/>
      </c>
      <c r="F25" s="2"/>
      <c r="G25" s="20" t="s">
        <v>33</v>
      </c>
      <c r="H25" s="19"/>
    </row>
    <row r="26" spans="1:8" ht="12.75" x14ac:dyDescent="0.2">
      <c r="A26" s="2"/>
      <c r="B26" s="15" t="s">
        <v>34</v>
      </c>
      <c r="C26" s="22"/>
      <c r="D26" s="22"/>
      <c r="E26" s="17" t="str">
        <f t="shared" si="7"/>
        <v/>
      </c>
      <c r="F26" s="2"/>
      <c r="G26" s="20" t="s">
        <v>35</v>
      </c>
      <c r="H26" s="19"/>
    </row>
    <row r="27" spans="1:8" ht="12.75" x14ac:dyDescent="0.2">
      <c r="A27" s="2"/>
      <c r="B27" s="15" t="s">
        <v>36</v>
      </c>
      <c r="C27" s="22"/>
      <c r="D27" s="22"/>
      <c r="E27" s="17" t="str">
        <f t="shared" si="7"/>
        <v/>
      </c>
      <c r="F27" s="2"/>
      <c r="G27" s="20" t="s">
        <v>37</v>
      </c>
      <c r="H27" s="19"/>
    </row>
    <row r="28" spans="1:8" ht="12.75" x14ac:dyDescent="0.2">
      <c r="A28" s="2"/>
      <c r="B28" s="15" t="s">
        <v>38</v>
      </c>
      <c r="C28" s="22"/>
      <c r="D28" s="22"/>
      <c r="E28" s="17" t="str">
        <f t="shared" si="7"/>
        <v/>
      </c>
      <c r="F28" s="2"/>
      <c r="G28" s="20" t="s">
        <v>39</v>
      </c>
      <c r="H28" s="19"/>
    </row>
    <row r="29" spans="1:8" ht="12.75" x14ac:dyDescent="0.2">
      <c r="A29" s="2"/>
      <c r="B29" s="15" t="s">
        <v>40</v>
      </c>
      <c r="C29" s="22"/>
      <c r="D29" s="22"/>
      <c r="E29" s="17" t="str">
        <f t="shared" si="7"/>
        <v/>
      </c>
      <c r="F29" s="2"/>
      <c r="G29" s="20" t="s">
        <v>41</v>
      </c>
      <c r="H29" s="19"/>
    </row>
    <row r="30" spans="1:8" ht="12.75" x14ac:dyDescent="0.2">
      <c r="A30" s="2"/>
      <c r="B30" s="15" t="s">
        <v>42</v>
      </c>
      <c r="C30" s="22"/>
      <c r="D30" s="22"/>
      <c r="E30" s="17" t="str">
        <f t="shared" si="7"/>
        <v/>
      </c>
      <c r="F30" s="2"/>
      <c r="G30" s="20" t="s">
        <v>43</v>
      </c>
      <c r="H30" s="19"/>
    </row>
    <row r="31" spans="1:8" ht="12.75" x14ac:dyDescent="0.2">
      <c r="A31" s="2"/>
      <c r="B31" s="15" t="s">
        <v>44</v>
      </c>
      <c r="C31" s="22"/>
      <c r="D31" s="22"/>
      <c r="E31" s="17" t="str">
        <f t="shared" si="7"/>
        <v/>
      </c>
      <c r="F31" s="2"/>
      <c r="G31" s="20" t="s">
        <v>45</v>
      </c>
      <c r="H31" s="19"/>
    </row>
    <row r="32" spans="1:8" ht="12.75" x14ac:dyDescent="0.2">
      <c r="A32" s="2"/>
      <c r="B32" s="15" t="s">
        <v>46</v>
      </c>
      <c r="C32" s="22"/>
      <c r="D32" s="22"/>
      <c r="E32" s="17" t="str">
        <f t="shared" si="7"/>
        <v/>
      </c>
      <c r="F32" s="2"/>
      <c r="G32" s="32" t="s">
        <v>47</v>
      </c>
      <c r="H32" s="19"/>
    </row>
    <row r="33" spans="1:8" ht="12.75" x14ac:dyDescent="0.2">
      <c r="A33" s="2"/>
      <c r="B33" s="15" t="s">
        <v>48</v>
      </c>
      <c r="C33" s="22"/>
      <c r="D33" s="22"/>
      <c r="E33" s="17" t="str">
        <f t="shared" si="7"/>
        <v/>
      </c>
      <c r="F33" s="2"/>
      <c r="G33" s="20" t="s">
        <v>49</v>
      </c>
      <c r="H33" s="19"/>
    </row>
    <row r="34" spans="1:8" ht="12.75" x14ac:dyDescent="0.2">
      <c r="A34" s="2"/>
      <c r="B34" s="15" t="s">
        <v>50</v>
      </c>
      <c r="C34" s="22"/>
      <c r="D34" s="22"/>
      <c r="E34" s="17" t="str">
        <f t="shared" si="7"/>
        <v/>
      </c>
      <c r="F34" s="2"/>
      <c r="G34" s="20" t="s">
        <v>51</v>
      </c>
      <c r="H34" s="19"/>
    </row>
    <row r="35" spans="1:8" ht="12.75" x14ac:dyDescent="0.2">
      <c r="A35" s="2"/>
      <c r="B35" s="15" t="s">
        <v>52</v>
      </c>
      <c r="C35" s="22"/>
      <c r="D35" s="22"/>
      <c r="E35" s="17" t="str">
        <f t="shared" si="7"/>
        <v/>
      </c>
      <c r="F35" s="2"/>
      <c r="G35" s="20" t="s">
        <v>53</v>
      </c>
      <c r="H35" s="19"/>
    </row>
    <row r="36" spans="1:8" ht="12.75" x14ac:dyDescent="0.2">
      <c r="A36" s="2"/>
      <c r="B36" s="15" t="s">
        <v>54</v>
      </c>
      <c r="C36" s="22"/>
      <c r="D36" s="22"/>
      <c r="E36" s="17" t="str">
        <f t="shared" si="7"/>
        <v/>
      </c>
      <c r="F36" s="2"/>
      <c r="G36" s="20" t="s">
        <v>55</v>
      </c>
      <c r="H36" s="19"/>
    </row>
    <row r="37" spans="1:8" ht="12.75" x14ac:dyDescent="0.2">
      <c r="A37" s="2"/>
      <c r="B37" s="15" t="s">
        <v>56</v>
      </c>
      <c r="C37" s="22"/>
      <c r="D37" s="22"/>
      <c r="E37" s="17" t="str">
        <f t="shared" si="7"/>
        <v/>
      </c>
      <c r="F37" s="2"/>
      <c r="G37" s="20" t="s">
        <v>57</v>
      </c>
      <c r="H37" s="19"/>
    </row>
    <row r="38" spans="1:8" ht="12.75" x14ac:dyDescent="0.2">
      <c r="A38" s="2"/>
      <c r="B38" s="15" t="s">
        <v>58</v>
      </c>
      <c r="C38" s="22"/>
      <c r="D38" s="22"/>
      <c r="E38" s="17" t="str">
        <f t="shared" si="7"/>
        <v/>
      </c>
      <c r="F38" s="2"/>
      <c r="G38" s="20" t="s">
        <v>59</v>
      </c>
      <c r="H38" s="19"/>
    </row>
    <row r="39" spans="1:8" ht="12.75" x14ac:dyDescent="0.2">
      <c r="A39" s="2"/>
      <c r="B39" s="15" t="s">
        <v>60</v>
      </c>
      <c r="C39" s="22"/>
      <c r="D39" s="22"/>
      <c r="E39" s="17" t="str">
        <f t="shared" si="7"/>
        <v/>
      </c>
      <c r="F39" s="2"/>
      <c r="G39" s="20" t="s">
        <v>61</v>
      </c>
      <c r="H39" s="19"/>
    </row>
    <row r="40" spans="1:8" ht="12.75" x14ac:dyDescent="0.2">
      <c r="A40" s="2"/>
      <c r="B40" s="15" t="s">
        <v>62</v>
      </c>
      <c r="C40" s="22"/>
      <c r="D40" s="22"/>
      <c r="E40" s="17" t="str">
        <f t="shared" si="7"/>
        <v/>
      </c>
      <c r="F40" s="2"/>
      <c r="G40" s="20" t="s">
        <v>63</v>
      </c>
      <c r="H40" s="19"/>
    </row>
    <row r="41" spans="1:8" ht="12.75" x14ac:dyDescent="0.2">
      <c r="A41" s="2"/>
      <c r="B41" s="15" t="s">
        <v>64</v>
      </c>
      <c r="C41" s="22"/>
      <c r="D41" s="22"/>
      <c r="E41" s="17" t="str">
        <f t="shared" si="7"/>
        <v/>
      </c>
      <c r="F41" s="2"/>
      <c r="G41" s="20" t="s">
        <v>65</v>
      </c>
      <c r="H41" s="19"/>
    </row>
    <row r="42" spans="1:8" ht="12.75" x14ac:dyDescent="0.2">
      <c r="A42" s="2"/>
      <c r="B42" s="15" t="s">
        <v>66</v>
      </c>
      <c r="C42" s="22"/>
      <c r="D42" s="22"/>
      <c r="E42" s="17" t="str">
        <f t="shared" si="7"/>
        <v/>
      </c>
      <c r="F42" s="2"/>
      <c r="G42" s="20" t="s">
        <v>67</v>
      </c>
      <c r="H42" s="19"/>
    </row>
    <row r="43" spans="1:8" ht="12.75" x14ac:dyDescent="0.2">
      <c r="A43" s="2"/>
      <c r="B43" s="15" t="s">
        <v>68</v>
      </c>
      <c r="C43" s="22"/>
      <c r="D43" s="22"/>
      <c r="E43" s="17" t="str">
        <f t="shared" si="7"/>
        <v/>
      </c>
      <c r="F43" s="2"/>
      <c r="G43" s="20" t="s">
        <v>69</v>
      </c>
      <c r="H43" s="19"/>
    </row>
    <row r="44" spans="1:8" ht="12.75" x14ac:dyDescent="0.2">
      <c r="A44" s="2"/>
      <c r="B44" s="15" t="s">
        <v>70</v>
      </c>
      <c r="C44" s="22"/>
      <c r="D44" s="22"/>
      <c r="E44" s="17" t="str">
        <f t="shared" si="7"/>
        <v/>
      </c>
      <c r="F44" s="2"/>
      <c r="G44" s="20" t="s">
        <v>71</v>
      </c>
      <c r="H44" s="19"/>
    </row>
    <row r="45" spans="1:8" ht="12.75" x14ac:dyDescent="0.2">
      <c r="A45" s="2"/>
      <c r="B45" s="15" t="s">
        <v>72</v>
      </c>
      <c r="C45" s="22"/>
      <c r="D45" s="22"/>
      <c r="E45" s="17" t="str">
        <f t="shared" si="7"/>
        <v/>
      </c>
      <c r="F45" s="2"/>
      <c r="G45" s="20" t="s">
        <v>73</v>
      </c>
      <c r="H45" s="19"/>
    </row>
    <row r="46" spans="1:8" ht="12.75" x14ac:dyDescent="0.2">
      <c r="A46" s="2"/>
      <c r="B46" s="15" t="s">
        <v>74</v>
      </c>
      <c r="C46" s="22"/>
      <c r="D46" s="22"/>
      <c r="E46" s="17" t="str">
        <f t="shared" si="7"/>
        <v/>
      </c>
      <c r="F46" s="2"/>
      <c r="G46" s="20" t="s">
        <v>75</v>
      </c>
      <c r="H46" s="19"/>
    </row>
    <row r="47" spans="1:8" ht="12.75" x14ac:dyDescent="0.2">
      <c r="A47" s="2"/>
      <c r="B47" s="15" t="s">
        <v>76</v>
      </c>
      <c r="C47" s="22"/>
      <c r="D47" s="22"/>
      <c r="E47" s="17" t="str">
        <f t="shared" si="7"/>
        <v/>
      </c>
      <c r="F47" s="2"/>
      <c r="G47" s="20" t="s">
        <v>77</v>
      </c>
      <c r="H47" s="19"/>
    </row>
    <row r="48" spans="1:8" ht="12.75" x14ac:dyDescent="0.2">
      <c r="A48" s="2"/>
      <c r="B48" s="15" t="s">
        <v>78</v>
      </c>
      <c r="C48" s="22"/>
      <c r="D48" s="22"/>
      <c r="E48" s="17" t="str">
        <f t="shared" si="7"/>
        <v/>
      </c>
      <c r="F48" s="2"/>
      <c r="G48" s="20" t="s">
        <v>79</v>
      </c>
      <c r="H48" s="19"/>
    </row>
    <row r="49" spans="1:8" ht="12.75" x14ac:dyDescent="0.2">
      <c r="A49" s="2"/>
      <c r="B49" s="15" t="s">
        <v>80</v>
      </c>
      <c r="C49" s="22"/>
      <c r="D49" s="22"/>
      <c r="E49" s="17" t="str">
        <f t="shared" si="7"/>
        <v/>
      </c>
      <c r="F49" s="2"/>
      <c r="G49" s="20" t="s">
        <v>81</v>
      </c>
      <c r="H49" s="19"/>
    </row>
    <row r="50" spans="1:8" ht="12.75" x14ac:dyDescent="0.2">
      <c r="A50" s="2"/>
      <c r="B50" s="15" t="s">
        <v>82</v>
      </c>
      <c r="C50" s="22"/>
      <c r="D50" s="22"/>
      <c r="E50" s="17" t="str">
        <f t="shared" si="7"/>
        <v/>
      </c>
      <c r="F50" s="2"/>
      <c r="G50" s="20" t="s">
        <v>83</v>
      </c>
      <c r="H50" s="19"/>
    </row>
    <row r="51" spans="1:8" ht="12.75" x14ac:dyDescent="0.2">
      <c r="A51" s="2"/>
      <c r="B51" s="15" t="s">
        <v>84</v>
      </c>
      <c r="C51" s="22"/>
      <c r="D51" s="22"/>
      <c r="E51" s="17" t="str">
        <f t="shared" si="7"/>
        <v/>
      </c>
      <c r="F51" s="2"/>
      <c r="G51" s="20" t="s">
        <v>85</v>
      </c>
      <c r="H51" s="19"/>
    </row>
    <row r="52" spans="1:8" ht="12.75" x14ac:dyDescent="0.2">
      <c r="A52" s="2"/>
      <c r="B52" s="15" t="s">
        <v>86</v>
      </c>
      <c r="C52" s="22"/>
      <c r="D52" s="22"/>
      <c r="E52" s="17" t="str">
        <f t="shared" si="7"/>
        <v/>
      </c>
      <c r="F52" s="2"/>
      <c r="G52" s="20" t="s">
        <v>87</v>
      </c>
      <c r="H52" s="19"/>
    </row>
    <row r="53" spans="1:8" ht="12.75" x14ac:dyDescent="0.2">
      <c r="A53" s="2"/>
      <c r="B53" s="15" t="s">
        <v>88</v>
      </c>
      <c r="C53" s="22"/>
      <c r="D53" s="22"/>
      <c r="E53" s="17" t="str">
        <f t="shared" si="7"/>
        <v/>
      </c>
      <c r="F53" s="2"/>
      <c r="G53" s="20" t="s">
        <v>89</v>
      </c>
      <c r="H53" s="19"/>
    </row>
    <row r="54" spans="1:8" ht="12.75" x14ac:dyDescent="0.2">
      <c r="A54" s="2"/>
      <c r="B54" s="21" t="s">
        <v>90</v>
      </c>
      <c r="C54" s="22"/>
      <c r="D54" s="22"/>
      <c r="E54" s="23" t="str">
        <f t="shared" si="7"/>
        <v/>
      </c>
      <c r="F54" s="2"/>
      <c r="G54" s="33" t="s">
        <v>91</v>
      </c>
      <c r="H54" s="34"/>
    </row>
    <row r="55" spans="1:8" ht="12.75" x14ac:dyDescent="0.2">
      <c r="A55" s="35" t="s">
        <v>92</v>
      </c>
      <c r="B55" s="24" t="s">
        <v>93</v>
      </c>
      <c r="C55" s="25">
        <f t="shared" ref="C55:E55" si="8">SUM(C23:C54)</f>
        <v>0</v>
      </c>
      <c r="D55" s="25">
        <f t="shared" si="8"/>
        <v>0</v>
      </c>
      <c r="E55" s="25">
        <f t="shared" si="8"/>
        <v>0</v>
      </c>
      <c r="F55" s="2"/>
      <c r="G55" s="26"/>
      <c r="H55" s="2"/>
    </row>
    <row r="56" spans="1:8" ht="12.75" x14ac:dyDescent="0.2">
      <c r="A56" s="2"/>
      <c r="B56" s="2"/>
      <c r="C56" s="2"/>
      <c r="D56" s="2"/>
      <c r="E56" s="2"/>
      <c r="F56" s="2"/>
      <c r="G56" s="26"/>
      <c r="H56" s="2"/>
    </row>
    <row r="57" spans="1:8" ht="12.75" x14ac:dyDescent="0.2">
      <c r="A57" s="39" t="s">
        <v>94</v>
      </c>
      <c r="B57" s="40"/>
      <c r="C57" s="27"/>
      <c r="D57" s="27"/>
      <c r="E57" s="2"/>
      <c r="F57" s="2"/>
      <c r="G57" s="26"/>
      <c r="H57" s="2"/>
    </row>
    <row r="58" spans="1:8" ht="12.75" x14ac:dyDescent="0.2">
      <c r="A58" s="2"/>
      <c r="B58" s="15" t="s">
        <v>95</v>
      </c>
      <c r="C58" s="22"/>
      <c r="D58" s="22"/>
      <c r="E58" s="17" t="str">
        <f t="shared" ref="E58:E83" si="9">IF(D58="","",C58-D58)</f>
        <v/>
      </c>
      <c r="F58" s="2"/>
      <c r="G58" s="20" t="s">
        <v>96</v>
      </c>
      <c r="H58" s="19"/>
    </row>
    <row r="59" spans="1:8" ht="12.75" x14ac:dyDescent="0.2">
      <c r="A59" s="2"/>
      <c r="B59" s="15" t="s">
        <v>97</v>
      </c>
      <c r="C59" s="22"/>
      <c r="D59" s="22"/>
      <c r="E59" s="17" t="str">
        <f t="shared" si="9"/>
        <v/>
      </c>
      <c r="F59" s="2"/>
      <c r="G59" s="20" t="s">
        <v>98</v>
      </c>
      <c r="H59" s="19"/>
    </row>
    <row r="60" spans="1:8" ht="12.75" x14ac:dyDescent="0.2">
      <c r="A60" s="2"/>
      <c r="B60" s="15" t="s">
        <v>99</v>
      </c>
      <c r="C60" s="22"/>
      <c r="D60" s="22"/>
      <c r="E60" s="17" t="str">
        <f t="shared" si="9"/>
        <v/>
      </c>
      <c r="F60" s="2"/>
      <c r="G60" s="20" t="s">
        <v>100</v>
      </c>
      <c r="H60" s="19"/>
    </row>
    <row r="61" spans="1:8" ht="12.75" x14ac:dyDescent="0.2">
      <c r="A61" s="2"/>
      <c r="B61" s="15" t="s">
        <v>101</v>
      </c>
      <c r="C61" s="22"/>
      <c r="D61" s="22"/>
      <c r="E61" s="17" t="str">
        <f t="shared" si="9"/>
        <v/>
      </c>
      <c r="F61" s="2"/>
      <c r="G61" s="20" t="s">
        <v>102</v>
      </c>
      <c r="H61" s="19"/>
    </row>
    <row r="62" spans="1:8" ht="12.75" x14ac:dyDescent="0.2">
      <c r="A62" s="2"/>
      <c r="B62" s="15" t="s">
        <v>103</v>
      </c>
      <c r="C62" s="22"/>
      <c r="D62" s="22"/>
      <c r="E62" s="17" t="str">
        <f t="shared" si="9"/>
        <v/>
      </c>
      <c r="F62" s="2"/>
      <c r="G62" s="20" t="s">
        <v>104</v>
      </c>
      <c r="H62" s="19"/>
    </row>
    <row r="63" spans="1:8" ht="12.75" x14ac:dyDescent="0.2">
      <c r="A63" s="2"/>
      <c r="B63" s="15" t="s">
        <v>105</v>
      </c>
      <c r="C63" s="22"/>
      <c r="D63" s="22"/>
      <c r="E63" s="17" t="str">
        <f t="shared" si="9"/>
        <v/>
      </c>
      <c r="F63" s="2"/>
      <c r="G63" s="20" t="s">
        <v>106</v>
      </c>
      <c r="H63" s="19"/>
    </row>
    <row r="64" spans="1:8" ht="12.75" x14ac:dyDescent="0.2">
      <c r="A64" s="2"/>
      <c r="B64" s="15" t="s">
        <v>107</v>
      </c>
      <c r="C64" s="22"/>
      <c r="D64" s="22"/>
      <c r="E64" s="17" t="str">
        <f t="shared" si="9"/>
        <v/>
      </c>
      <c r="F64" s="2"/>
      <c r="G64" s="20" t="s">
        <v>108</v>
      </c>
      <c r="H64" s="19"/>
    </row>
    <row r="65" spans="1:8" ht="12.75" x14ac:dyDescent="0.2">
      <c r="A65" s="2"/>
      <c r="B65" s="15" t="s">
        <v>109</v>
      </c>
      <c r="C65" s="22"/>
      <c r="D65" s="22"/>
      <c r="E65" s="17" t="str">
        <f t="shared" si="9"/>
        <v/>
      </c>
      <c r="F65" s="2"/>
      <c r="G65" s="20" t="s">
        <v>110</v>
      </c>
      <c r="H65" s="19"/>
    </row>
    <row r="66" spans="1:8" ht="12.75" x14ac:dyDescent="0.2">
      <c r="A66" s="2"/>
      <c r="B66" s="15" t="s">
        <v>111</v>
      </c>
      <c r="C66" s="22"/>
      <c r="D66" s="22"/>
      <c r="E66" s="17" t="str">
        <f t="shared" si="9"/>
        <v/>
      </c>
      <c r="F66" s="2"/>
      <c r="G66" s="20" t="s">
        <v>112</v>
      </c>
      <c r="H66" s="19"/>
    </row>
    <row r="67" spans="1:8" ht="12.75" x14ac:dyDescent="0.2">
      <c r="A67" s="2"/>
      <c r="B67" s="15" t="s">
        <v>113</v>
      </c>
      <c r="C67" s="22"/>
      <c r="D67" s="22"/>
      <c r="E67" s="17" t="str">
        <f t="shared" si="9"/>
        <v/>
      </c>
      <c r="F67" s="2"/>
      <c r="G67" s="20" t="s">
        <v>114</v>
      </c>
      <c r="H67" s="19"/>
    </row>
    <row r="68" spans="1:8" ht="12.75" x14ac:dyDescent="0.2">
      <c r="A68" s="2"/>
      <c r="B68" s="15" t="s">
        <v>115</v>
      </c>
      <c r="C68" s="22"/>
      <c r="D68" s="22"/>
      <c r="E68" s="17" t="str">
        <f t="shared" si="9"/>
        <v/>
      </c>
      <c r="F68" s="2"/>
      <c r="G68" s="20" t="s">
        <v>116</v>
      </c>
      <c r="H68" s="19"/>
    </row>
    <row r="69" spans="1:8" ht="12.75" x14ac:dyDescent="0.2">
      <c r="A69" s="2"/>
      <c r="B69" s="15" t="s">
        <v>117</v>
      </c>
      <c r="C69" s="22"/>
      <c r="D69" s="22"/>
      <c r="E69" s="17" t="str">
        <f t="shared" si="9"/>
        <v/>
      </c>
      <c r="F69" s="2"/>
      <c r="G69" s="20" t="s">
        <v>118</v>
      </c>
      <c r="H69" s="19"/>
    </row>
    <row r="70" spans="1:8" ht="12.75" x14ac:dyDescent="0.2">
      <c r="A70" s="2"/>
      <c r="B70" s="15" t="s">
        <v>119</v>
      </c>
      <c r="C70" s="22"/>
      <c r="D70" s="22"/>
      <c r="E70" s="17" t="str">
        <f t="shared" si="9"/>
        <v/>
      </c>
      <c r="F70" s="2"/>
      <c r="G70" s="20" t="s">
        <v>120</v>
      </c>
      <c r="H70" s="19"/>
    </row>
    <row r="71" spans="1:8" ht="12.75" x14ac:dyDescent="0.2">
      <c r="A71" s="2"/>
      <c r="B71" s="15" t="s">
        <v>121</v>
      </c>
      <c r="C71" s="22"/>
      <c r="D71" s="22"/>
      <c r="E71" s="17" t="str">
        <f t="shared" si="9"/>
        <v/>
      </c>
      <c r="F71" s="2"/>
      <c r="G71" s="20" t="s">
        <v>122</v>
      </c>
      <c r="H71" s="19"/>
    </row>
    <row r="72" spans="1:8" ht="12.75" x14ac:dyDescent="0.2">
      <c r="A72" s="2"/>
      <c r="B72" s="15" t="s">
        <v>123</v>
      </c>
      <c r="C72" s="22"/>
      <c r="D72" s="22"/>
      <c r="E72" s="17" t="str">
        <f t="shared" si="9"/>
        <v/>
      </c>
      <c r="F72" s="2"/>
      <c r="G72" s="20" t="s">
        <v>124</v>
      </c>
      <c r="H72" s="19"/>
    </row>
    <row r="73" spans="1:8" ht="12.75" x14ac:dyDescent="0.2">
      <c r="A73" s="2"/>
      <c r="B73" s="15" t="s">
        <v>125</v>
      </c>
      <c r="C73" s="22"/>
      <c r="D73" s="22"/>
      <c r="E73" s="17" t="str">
        <f t="shared" si="9"/>
        <v/>
      </c>
      <c r="F73" s="2"/>
      <c r="G73" s="20" t="s">
        <v>126</v>
      </c>
      <c r="H73" s="19"/>
    </row>
    <row r="74" spans="1:8" ht="12.75" x14ac:dyDescent="0.2">
      <c r="A74" s="2"/>
      <c r="B74" s="15" t="s">
        <v>127</v>
      </c>
      <c r="C74" s="22"/>
      <c r="D74" s="22"/>
      <c r="E74" s="17" t="str">
        <f t="shared" si="9"/>
        <v/>
      </c>
      <c r="F74" s="2"/>
      <c r="G74" s="20" t="s">
        <v>128</v>
      </c>
      <c r="H74" s="19"/>
    </row>
    <row r="75" spans="1:8" ht="12.75" x14ac:dyDescent="0.2">
      <c r="A75" s="2"/>
      <c r="B75" s="15" t="s">
        <v>129</v>
      </c>
      <c r="C75" s="22"/>
      <c r="D75" s="22"/>
      <c r="E75" s="17" t="str">
        <f t="shared" si="9"/>
        <v/>
      </c>
      <c r="F75" s="2"/>
      <c r="G75" s="20" t="s">
        <v>130</v>
      </c>
      <c r="H75" s="19"/>
    </row>
    <row r="76" spans="1:8" ht="12.75" x14ac:dyDescent="0.2">
      <c r="A76" s="2"/>
      <c r="B76" s="15" t="s">
        <v>131</v>
      </c>
      <c r="C76" s="22"/>
      <c r="D76" s="22"/>
      <c r="E76" s="17" t="str">
        <f t="shared" si="9"/>
        <v/>
      </c>
      <c r="F76" s="2"/>
      <c r="G76" s="20" t="s">
        <v>132</v>
      </c>
      <c r="H76" s="19"/>
    </row>
    <row r="77" spans="1:8" ht="12.75" x14ac:dyDescent="0.2">
      <c r="A77" s="2"/>
      <c r="B77" s="15" t="s">
        <v>133</v>
      </c>
      <c r="C77" s="22"/>
      <c r="D77" s="22"/>
      <c r="E77" s="17" t="str">
        <f t="shared" si="9"/>
        <v/>
      </c>
      <c r="F77" s="2"/>
      <c r="G77" s="20" t="s">
        <v>134</v>
      </c>
      <c r="H77" s="19"/>
    </row>
    <row r="78" spans="1:8" ht="12.75" x14ac:dyDescent="0.2">
      <c r="A78" s="2"/>
      <c r="B78" s="15" t="s">
        <v>80</v>
      </c>
      <c r="C78" s="16">
        <v>63</v>
      </c>
      <c r="D78" s="16">
        <v>65</v>
      </c>
      <c r="E78" s="17">
        <f t="shared" si="9"/>
        <v>-2</v>
      </c>
      <c r="F78" s="2"/>
      <c r="G78" s="20" t="s">
        <v>135</v>
      </c>
      <c r="H78" s="19"/>
    </row>
    <row r="79" spans="1:8" ht="12.75" x14ac:dyDescent="0.2">
      <c r="A79" s="2"/>
      <c r="B79" s="15" t="s">
        <v>84</v>
      </c>
      <c r="C79" s="22"/>
      <c r="D79" s="22"/>
      <c r="E79" s="17" t="str">
        <f t="shared" si="9"/>
        <v/>
      </c>
      <c r="F79" s="2"/>
      <c r="G79" s="20" t="s">
        <v>136</v>
      </c>
      <c r="H79" s="19"/>
    </row>
    <row r="80" spans="1:8" ht="12.75" x14ac:dyDescent="0.2">
      <c r="A80" s="2"/>
      <c r="B80" s="15" t="s">
        <v>137</v>
      </c>
      <c r="C80" s="22"/>
      <c r="D80" s="22"/>
      <c r="E80" s="17" t="str">
        <f t="shared" si="9"/>
        <v/>
      </c>
      <c r="F80" s="2"/>
      <c r="G80" s="20" t="s">
        <v>138</v>
      </c>
      <c r="H80" s="19"/>
    </row>
    <row r="81" spans="1:8" ht="12.75" x14ac:dyDescent="0.2">
      <c r="A81" s="2"/>
      <c r="B81" s="15" t="s">
        <v>139</v>
      </c>
      <c r="C81" s="16">
        <v>24</v>
      </c>
      <c r="D81" s="16">
        <v>15</v>
      </c>
      <c r="E81" s="17">
        <f t="shared" si="9"/>
        <v>9</v>
      </c>
      <c r="F81" s="2"/>
      <c r="G81" s="20" t="s">
        <v>140</v>
      </c>
      <c r="H81" s="19"/>
    </row>
    <row r="82" spans="1:8" ht="12.75" x14ac:dyDescent="0.2">
      <c r="A82" s="2"/>
      <c r="B82" s="15" t="s">
        <v>88</v>
      </c>
      <c r="C82" s="22"/>
      <c r="D82" s="22"/>
      <c r="E82" s="17" t="str">
        <f t="shared" si="9"/>
        <v/>
      </c>
      <c r="F82" s="2"/>
      <c r="G82" s="20" t="s">
        <v>89</v>
      </c>
      <c r="H82" s="19"/>
    </row>
    <row r="83" spans="1:8" ht="12.75" x14ac:dyDescent="0.2">
      <c r="A83" s="2"/>
      <c r="B83" s="21" t="s">
        <v>90</v>
      </c>
      <c r="C83" s="22"/>
      <c r="D83" s="22"/>
      <c r="E83" s="23" t="str">
        <f t="shared" si="9"/>
        <v/>
      </c>
      <c r="F83" s="2"/>
      <c r="G83" s="33" t="s">
        <v>91</v>
      </c>
      <c r="H83" s="34"/>
    </row>
    <row r="84" spans="1:8" ht="12.75" x14ac:dyDescent="0.2">
      <c r="A84" s="2"/>
      <c r="B84" s="24" t="s">
        <v>141</v>
      </c>
      <c r="C84" s="36">
        <f t="shared" ref="C84:E84" si="10">SUM(C57:C83)</f>
        <v>87</v>
      </c>
      <c r="D84" s="25">
        <f t="shared" si="10"/>
        <v>80</v>
      </c>
      <c r="E84" s="25">
        <f t="shared" si="10"/>
        <v>7</v>
      </c>
      <c r="F84" s="2"/>
      <c r="G84" s="26"/>
      <c r="H84" s="2"/>
    </row>
    <row r="85" spans="1:8" ht="12.75" x14ac:dyDescent="0.2">
      <c r="A85" s="2"/>
      <c r="B85" s="37" t="s">
        <v>142</v>
      </c>
      <c r="C85" s="16">
        <v>6</v>
      </c>
      <c r="D85" s="38"/>
      <c r="E85" s="27"/>
      <c r="F85" s="2"/>
      <c r="G85" s="20" t="s">
        <v>143</v>
      </c>
      <c r="H85" s="19"/>
    </row>
    <row r="86" spans="1:8" ht="12.75" x14ac:dyDescent="0.2">
      <c r="A86" s="2"/>
      <c r="B86" s="24" t="s">
        <v>144</v>
      </c>
      <c r="C86" s="25">
        <f t="shared" ref="C86:E86" si="11">C84*$C$85</f>
        <v>522</v>
      </c>
      <c r="D86" s="25">
        <f t="shared" si="11"/>
        <v>480</v>
      </c>
      <c r="E86" s="25">
        <f t="shared" si="11"/>
        <v>42</v>
      </c>
      <c r="F86" s="2"/>
      <c r="G86" s="26"/>
      <c r="H86" s="2"/>
    </row>
    <row r="87" spans="1:8" ht="12.75" x14ac:dyDescent="0.2">
      <c r="A87" s="27"/>
      <c r="B87" s="27"/>
      <c r="C87" s="27"/>
      <c r="D87" s="27"/>
      <c r="E87" s="27"/>
      <c r="F87" s="2"/>
      <c r="G87" s="26"/>
      <c r="H87" s="2"/>
    </row>
    <row r="88" spans="1:8" x14ac:dyDescent="0.25">
      <c r="A88" s="41" t="s">
        <v>145</v>
      </c>
      <c r="B88" s="42"/>
      <c r="C88" s="29">
        <f t="shared" ref="C88:E88" si="12">C55+C86</f>
        <v>522</v>
      </c>
      <c r="D88" s="29">
        <f t="shared" si="12"/>
        <v>480</v>
      </c>
      <c r="E88" s="30">
        <f t="shared" si="12"/>
        <v>42</v>
      </c>
      <c r="F88" s="2"/>
      <c r="G88" s="26"/>
      <c r="H88" s="2"/>
    </row>
    <row r="89" spans="1:8" ht="12.75" x14ac:dyDescent="0.2">
      <c r="A89" s="28"/>
      <c r="B89" s="28"/>
      <c r="C89" s="28"/>
      <c r="D89" s="28"/>
      <c r="E89" s="28"/>
      <c r="F89" s="2"/>
      <c r="G89" s="26"/>
      <c r="H89" s="2"/>
    </row>
    <row r="90" spans="1:8" x14ac:dyDescent="0.25">
      <c r="A90" s="41" t="s">
        <v>146</v>
      </c>
      <c r="B90" s="42"/>
      <c r="C90" s="29">
        <f t="shared" ref="C90:E90" si="13">C20-C88</f>
        <v>14478</v>
      </c>
      <c r="D90" s="29">
        <f t="shared" si="13"/>
        <v>14620</v>
      </c>
      <c r="E90" s="30">
        <f t="shared" si="13"/>
        <v>-142</v>
      </c>
      <c r="F90" s="2"/>
      <c r="G90" s="26"/>
      <c r="H90" s="2"/>
    </row>
    <row r="91" spans="1:8" ht="12.75" x14ac:dyDescent="0.2">
      <c r="A91" s="2"/>
      <c r="B91" s="2"/>
      <c r="C91" s="2"/>
      <c r="D91" s="2"/>
      <c r="E91" s="2"/>
      <c r="F91" s="2"/>
      <c r="G91" s="26"/>
      <c r="H91" s="2"/>
    </row>
  </sheetData>
  <mergeCells count="10">
    <mergeCell ref="A57:B57"/>
    <mergeCell ref="A88:B88"/>
    <mergeCell ref="A90:B90"/>
    <mergeCell ref="A3:B3"/>
    <mergeCell ref="A4:B4"/>
    <mergeCell ref="A10:B10"/>
    <mergeCell ref="A15:B15"/>
    <mergeCell ref="A20:B20"/>
    <mergeCell ref="A23:B23"/>
    <mergeCell ref="A22:B22"/>
  </mergeCells>
  <conditionalFormatting sqref="E5:E20">
    <cfRule type="cellIs" dxfId="2" priority="1" operator="lessThan">
      <formula>0</formula>
    </cfRule>
  </conditionalFormatting>
  <conditionalFormatting sqref="E23:E90">
    <cfRule type="cellIs" dxfId="1" priority="2" operator="lessThan">
      <formula>0</formula>
    </cfRule>
  </conditionalFormatting>
  <conditionalFormatting sqref="C3">
    <cfRule type="containsText" dxfId="0" priority="3" operator="containsText" text="Vertex42">
      <formula>NOT(ISERROR(SEARCH(("Vertex42"),(C3))))</formula>
    </cfRule>
  </conditionalFormatting>
  <printOptions horizontalCentered="1" gridLines="1"/>
  <pageMargins left="0.4" right="0.4" top="0.6" bottom="0.6" header="0" footer="0"/>
  <pageSetup fitToHeight="0" pageOrder="overThenDown" orientation="portrait" cellComments="atEnd"/>
  <headerFooter>
    <oddFooter>&amp;L&amp;F&amp;C© 2011-2019 by Vertex42.com&amp;R&amp;P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StartupCosts</vt:lpstr>
      <vt:lpstr>StartupCosts!valuevx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2022-02-24T11:24:24Z</dcterms:created>
  <dcterms:modified xsi:type="dcterms:W3CDTF">2022-02-24T12:16:53Z</dcterms:modified>
</cp:coreProperties>
</file>